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765" yWindow="465" windowWidth="28035" windowHeight="16440"/>
  </bookViews>
  <sheets>
    <sheet name="Trip Choice One" sheetId="1" r:id="rId1"/>
  </sheets>
  <definedNames>
    <definedName name="_xlnm.Print_Area" localSheetId="0">'Trip Choice One'!$A$1:$G$100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0" i="1"/>
  <c r="B45"/>
  <c r="B46" s="1"/>
  <c r="B34"/>
  <c r="B23"/>
  <c r="B74"/>
  <c r="B62"/>
  <c r="B4" l="1"/>
</calcChain>
</file>

<file path=xl/sharedStrings.xml><?xml version="1.0" encoding="utf-8"?>
<sst xmlns="http://schemas.openxmlformats.org/spreadsheetml/2006/main" count="89" uniqueCount="84">
  <si>
    <t>Transportation Expenses</t>
  </si>
  <si>
    <t>Lodging Expenses- Land</t>
  </si>
  <si>
    <t>Total Transportation</t>
  </si>
  <si>
    <t>Total Lodging</t>
  </si>
  <si>
    <t>Meal and Beverage Expenses</t>
  </si>
  <si>
    <t>Breakfast</t>
  </si>
  <si>
    <t>Lunch</t>
  </si>
  <si>
    <t>Dinner</t>
  </si>
  <si>
    <t>Snacks</t>
  </si>
  <si>
    <t>Beverages (alcoholic, non-alcoholic, gourmet coffee)</t>
  </si>
  <si>
    <t>Total Meal and Beverage</t>
  </si>
  <si>
    <t>Cruise Expenses</t>
  </si>
  <si>
    <t>Enter Gratuities percentage you normally pay</t>
  </si>
  <si>
    <t>Total Cruise fare per person</t>
  </si>
  <si>
    <t xml:space="preserve">   Taxes</t>
  </si>
  <si>
    <t>Optional Shore Excursions</t>
  </si>
  <si>
    <t>Optional Upgrade Restaurant charges</t>
  </si>
  <si>
    <t>Spa/Beauty/Wellness</t>
  </si>
  <si>
    <t>Equipment Rental (snorkeling, scuba, golf, bicycles, skiing, tennis)</t>
  </si>
  <si>
    <t>Shopping/Souvenirs</t>
  </si>
  <si>
    <t>Total Cruise Expenses</t>
  </si>
  <si>
    <t>Entertainment at Destinations</t>
  </si>
  <si>
    <t>Sightseeing Excursions and Tours</t>
  </si>
  <si>
    <t>Admission fees (Museums, Zoos, Galleries)</t>
  </si>
  <si>
    <t>Sporting Events</t>
  </si>
  <si>
    <t>Shows</t>
  </si>
  <si>
    <t>Nightclubs (entrance/drinks)</t>
  </si>
  <si>
    <t>Total Entertainment at Destinations</t>
  </si>
  <si>
    <t>Miscellaneous Travel Expenses</t>
  </si>
  <si>
    <t>Enter the number of people in your budget</t>
  </si>
  <si>
    <t>Travel Design Plan</t>
  </si>
  <si>
    <t>Travel Insurance</t>
  </si>
  <si>
    <t>Tourist Visas if applicable</t>
  </si>
  <si>
    <t>International Drivers License</t>
  </si>
  <si>
    <t>International Cell Phone Plan</t>
  </si>
  <si>
    <t>Vaccinations/Medications specific to Destination</t>
  </si>
  <si>
    <t>Currency Exchange Fees</t>
  </si>
  <si>
    <t>Cancellation and Change Fees</t>
  </si>
  <si>
    <t xml:space="preserve">    Expedited Fee if necessary</t>
  </si>
  <si>
    <t xml:space="preserve">    Enter number of days you will be gone</t>
  </si>
  <si>
    <t>Total Miscellaneous Travel Expenses</t>
  </si>
  <si>
    <t>Total for all items below (auto calculates)</t>
  </si>
  <si>
    <t xml:space="preserve">   Port charges (Listed by Cruise company)</t>
  </si>
  <si>
    <t xml:space="preserve">    Passport Photos</t>
  </si>
  <si>
    <t>Passport Fees (check your expiration date to see if renewal needed )</t>
  </si>
  <si>
    <t>Just Vacations, Inc. Travel Budget Calculator Tool</t>
  </si>
  <si>
    <t xml:space="preserve">This tool will calculate one total combined for all of the people in your budget </t>
  </si>
  <si>
    <t>Beverages on board, per day</t>
  </si>
  <si>
    <t>Internet Fee, per day</t>
  </si>
  <si>
    <t xml:space="preserve">     Gas and Insurance (per vehicle)</t>
  </si>
  <si>
    <t>Gratuities per person</t>
  </si>
  <si>
    <t>Rail Tickets at Destination per person</t>
  </si>
  <si>
    <t>Taxis at Destination per person</t>
  </si>
  <si>
    <t xml:space="preserve">     Luggage Fees per person</t>
  </si>
  <si>
    <t>Roundtrip Flights per person</t>
  </si>
  <si>
    <t>OR Parking at Airport (total if multiple vehicles)</t>
  </si>
  <si>
    <t>Ground Transport to and from Airport per person</t>
  </si>
  <si>
    <t>Transport Destination, Airport to Hotel per person</t>
  </si>
  <si>
    <t>Number of Rental Vehicles Needed at Destination</t>
  </si>
  <si>
    <t>Hotel Cost per night per room</t>
  </si>
  <si>
    <r>
      <t>Hotel Parking if needed (</t>
    </r>
    <r>
      <rPr>
        <b/>
        <sz val="11"/>
        <color theme="1"/>
        <rFont val="Calibri"/>
        <family val="2"/>
        <scheme val="minor"/>
      </rPr>
      <t>per night</t>
    </r>
    <r>
      <rPr>
        <sz val="11"/>
        <color theme="1"/>
        <rFont val="Calibri"/>
        <family val="2"/>
        <scheme val="minor"/>
      </rPr>
      <t xml:space="preserve"> total for all vehicles)</t>
    </r>
  </si>
  <si>
    <t>Spa/Beauty/Wellness at hotel (total per stay for all)</t>
  </si>
  <si>
    <t xml:space="preserve">Enter number of nights here </t>
  </si>
  <si>
    <t xml:space="preserve">     Resort Fees and Taxes not included in Hotel price per night per room</t>
  </si>
  <si>
    <t>Gratuities (housekeeping, bellman, concierge etc.)per night per room</t>
  </si>
  <si>
    <t>Rental Vehicle Charge at Destination (per vehicle)</t>
  </si>
  <si>
    <t xml:space="preserve">     Drop-off Fees for different location drop-off (per vehicle)</t>
  </si>
  <si>
    <t>Enter number of rooms needed</t>
  </si>
  <si>
    <t>Hotel Internet Fee per night per room</t>
  </si>
  <si>
    <t>Enter number of days here</t>
  </si>
  <si>
    <t xml:space="preserve">Enter number of days onboard here </t>
  </si>
  <si>
    <t xml:space="preserve">   </t>
  </si>
  <si>
    <t>Luggage</t>
  </si>
  <si>
    <t>Personal Medications</t>
  </si>
  <si>
    <t>Weather Specific Clothing (including that new swimsuit)</t>
  </si>
  <si>
    <t>Sunglasses</t>
  </si>
  <si>
    <t>Sundries</t>
  </si>
  <si>
    <t xml:space="preserve">   Gratuities per person per day (Suggested by Cruise Company)</t>
  </si>
  <si>
    <t xml:space="preserve">         Fill in estimate for types of transportations you will use</t>
  </si>
  <si>
    <t xml:space="preserve">         Enter per day per person cost on entries below</t>
  </si>
  <si>
    <t xml:space="preserve">         Enter per person estimates below</t>
  </si>
  <si>
    <t>Emergency Incidental Expenses</t>
  </si>
  <si>
    <t>House Sitting/Pet Sitter or Boarding per day</t>
  </si>
  <si>
    <t xml:space="preserve">    Gratuities Daily based on your percentage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</si>
</sst>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6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4" fontId="0" fillId="0" borderId="0" xfId="1" applyNumberFormat="1" applyFont="1" applyBorder="1" applyAlignment="1">
      <alignment horizontal="center"/>
    </xf>
    <xf numFmtId="164" fontId="0" fillId="0" borderId="1" xfId="1" applyNumberFormat="1" applyFont="1" applyBorder="1" applyAlignment="1" applyProtection="1">
      <alignment horizontal="center"/>
      <protection locked="0"/>
    </xf>
    <xf numFmtId="1" fontId="0" fillId="0" borderId="1" xfId="0" applyNumberFormat="1" applyFill="1" applyBorder="1" applyAlignment="1" applyProtection="1">
      <alignment horizontal="center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164" fontId="0" fillId="0" borderId="4" xfId="1" applyNumberFormat="1" applyFont="1" applyBorder="1" applyAlignment="1" applyProtection="1">
      <alignment horizontal="center"/>
      <protection locked="0"/>
    </xf>
    <xf numFmtId="9" fontId="0" fillId="0" borderId="1" xfId="2" applyFont="1" applyBorder="1" applyAlignment="1" applyProtection="1">
      <alignment horizontal="center"/>
      <protection locked="0"/>
    </xf>
    <xf numFmtId="164" fontId="0" fillId="0" borderId="3" xfId="1" applyNumberFormat="1" applyFont="1" applyBorder="1" applyAlignment="1" applyProtection="1">
      <alignment horizontal="center"/>
      <protection hidden="1"/>
    </xf>
    <xf numFmtId="1" fontId="0" fillId="0" borderId="3" xfId="0" applyNumberFormat="1" applyFill="1" applyBorder="1" applyAlignment="1" applyProtection="1">
      <alignment horizontal="center"/>
      <protection locked="0"/>
    </xf>
    <xf numFmtId="164" fontId="0" fillId="0" borderId="0" xfId="1" applyNumberFormat="1" applyFont="1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1" fontId="0" fillId="2" borderId="2" xfId="0" applyNumberFormat="1" applyFont="1" applyFill="1" applyBorder="1" applyAlignment="1" applyProtection="1">
      <alignment horizontal="center"/>
      <protection locked="0" hidden="1"/>
    </xf>
    <xf numFmtId="0" fontId="1" fillId="0" borderId="0" xfId="0" applyFont="1"/>
    <xf numFmtId="164" fontId="3" fillId="3" borderId="2" xfId="1" applyNumberFormat="1" applyFont="1" applyFill="1" applyBorder="1" applyAlignment="1" applyProtection="1">
      <alignment horizontal="center"/>
      <protection hidden="1"/>
    </xf>
    <xf numFmtId="164" fontId="3" fillId="3" borderId="2" xfId="1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 applyProtection="1">
      <alignment horizontal="center"/>
      <protection locked="0"/>
    </xf>
    <xf numFmtId="0" fontId="0" fillId="0" borderId="0" xfId="0" applyBorder="1"/>
    <xf numFmtId="164" fontId="5" fillId="4" borderId="5" xfId="1" applyNumberFormat="1" applyFont="1" applyFill="1" applyBorder="1" applyAlignment="1" applyProtection="1">
      <alignment horizontal="center"/>
      <protection hidden="1"/>
    </xf>
    <xf numFmtId="0" fontId="6" fillId="0" borderId="0" xfId="0" applyFon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9" defaultPivotStyle="PivotStyleLight16"/>
  <colors>
    <mruColors>
      <color rgb="FFE2E3F7"/>
      <color rgb="FFFFFFFF"/>
      <color rgb="FF929292"/>
      <color rgb="FFFCFC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2840182</xdr:colOff>
      <xdr:row>6</xdr:row>
      <xdr:rowOff>34635</xdr:rowOff>
    </xdr:from>
    <xdr:to>
      <xdr:col>5</xdr:col>
      <xdr:colOff>473364</xdr:colOff>
      <xdr:row>7</xdr:row>
      <xdr:rowOff>23091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xmlns="" id="{4FDB9930-8C9B-EE4B-B29A-21F7B69B3342}"/>
            </a:ext>
          </a:extLst>
        </xdr:cNvPr>
        <xdr:cNvSpPr/>
      </xdr:nvSpPr>
      <xdr:spPr>
        <a:xfrm rot="10800000">
          <a:off x="4548909" y="1396999"/>
          <a:ext cx="1905000" cy="207819"/>
        </a:xfrm>
        <a:prstGeom prst="rightArrow">
          <a:avLst/>
        </a:prstGeom>
        <a:solidFill>
          <a:srgbClr val="92D050"/>
        </a:solidFill>
        <a:ln>
          <a:solidFill>
            <a:schemeClr val="tx1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H100"/>
  <sheetViews>
    <sheetView showGridLines="0" tabSelected="1" zoomScale="117" zoomScaleNormal="117" workbookViewId="0">
      <pane ySplit="5" topLeftCell="A6" activePane="bottomLeft" state="frozen"/>
      <selection pane="bottomLeft" activeCell="D92" sqref="D92"/>
    </sheetView>
  </sheetViews>
  <sheetFormatPr defaultColWidth="8.85546875" defaultRowHeight="15"/>
  <cols>
    <col min="2" max="2" width="13.7109375" style="2" customWidth="1"/>
    <col min="3" max="3" width="38.42578125" customWidth="1"/>
  </cols>
  <sheetData>
    <row r="1" spans="1:5" ht="21">
      <c r="A1" s="25" t="s">
        <v>45</v>
      </c>
      <c r="B1" s="25"/>
      <c r="C1" s="25"/>
      <c r="D1" s="25"/>
      <c r="E1" s="25"/>
    </row>
    <row r="2" spans="1:5" s="5" customFormat="1">
      <c r="B2" s="5" t="s">
        <v>46</v>
      </c>
    </row>
    <row r="4" spans="1:5" ht="23.25" customHeight="1">
      <c r="B4" s="24">
        <f>B23+B34+B46+B62+B74+B100</f>
        <v>0</v>
      </c>
      <c r="C4" t="s">
        <v>41</v>
      </c>
    </row>
    <row r="6" spans="1:5" ht="15.75" thickBot="1">
      <c r="B6" s="3"/>
    </row>
    <row r="7" spans="1:5" ht="16.5" thickBot="1">
      <c r="B7" s="18"/>
      <c r="C7" s="19" t="s">
        <v>29</v>
      </c>
    </row>
    <row r="8" spans="1:5">
      <c r="B8" s="3"/>
    </row>
    <row r="9" spans="1:5" s="4" customFormat="1">
      <c r="B9" s="6" t="s">
        <v>0</v>
      </c>
      <c r="C9" s="7"/>
    </row>
    <row r="10" spans="1:5">
      <c r="B10" t="s">
        <v>78</v>
      </c>
    </row>
    <row r="11" spans="1:5">
      <c r="B11" s="9"/>
      <c r="C11" t="s">
        <v>54</v>
      </c>
    </row>
    <row r="12" spans="1:5">
      <c r="B12" s="9"/>
      <c r="C12" t="s">
        <v>53</v>
      </c>
    </row>
    <row r="13" spans="1:5">
      <c r="B13" s="9"/>
      <c r="C13" t="s">
        <v>56</v>
      </c>
    </row>
    <row r="14" spans="1:5" ht="13.5" customHeight="1">
      <c r="B14" s="9"/>
      <c r="C14" t="s">
        <v>55</v>
      </c>
    </row>
    <row r="15" spans="1:5">
      <c r="B15" s="9"/>
      <c r="C15" t="s">
        <v>57</v>
      </c>
    </row>
    <row r="16" spans="1:5">
      <c r="B16" s="9"/>
      <c r="C16" t="s">
        <v>50</v>
      </c>
    </row>
    <row r="17" spans="2:7">
      <c r="B17" s="10">
        <v>1</v>
      </c>
      <c r="C17" t="s">
        <v>58</v>
      </c>
    </row>
    <row r="18" spans="2:7">
      <c r="B18" s="9"/>
      <c r="C18" t="s">
        <v>65</v>
      </c>
    </row>
    <row r="19" spans="2:7">
      <c r="B19" s="9"/>
      <c r="C19" t="s">
        <v>49</v>
      </c>
    </row>
    <row r="20" spans="2:7">
      <c r="B20" s="9"/>
      <c r="C20" t="s">
        <v>66</v>
      </c>
    </row>
    <row r="21" spans="2:7">
      <c r="B21" s="9"/>
      <c r="C21" t="s">
        <v>51</v>
      </c>
      <c r="G21" s="23"/>
    </row>
    <row r="22" spans="2:7" ht="15.75" thickBot="1">
      <c r="B22" s="11"/>
      <c r="C22" t="s">
        <v>52</v>
      </c>
      <c r="G22" s="23"/>
    </row>
    <row r="23" spans="2:7" ht="15.75" thickBot="1">
      <c r="B23" s="20">
        <f>B7*(B11+B12+B13+B15+B16+B21+B22)+B14+(B17*(B18+B19+B20))</f>
        <v>0</v>
      </c>
      <c r="C23" s="1" t="s">
        <v>2</v>
      </c>
    </row>
    <row r="24" spans="2:7">
      <c r="B24" s="3"/>
      <c r="C24" s="1"/>
    </row>
    <row r="25" spans="2:7" s="4" customFormat="1">
      <c r="B25" s="6" t="s">
        <v>1</v>
      </c>
    </row>
    <row r="26" spans="2:7">
      <c r="B26" s="10"/>
      <c r="C26" t="s">
        <v>62</v>
      </c>
    </row>
    <row r="27" spans="2:7">
      <c r="B27" s="10">
        <v>1</v>
      </c>
      <c r="C27" t="s">
        <v>67</v>
      </c>
    </row>
    <row r="28" spans="2:7">
      <c r="B28" s="12"/>
      <c r="C28" t="s">
        <v>59</v>
      </c>
    </row>
    <row r="29" spans="2:7">
      <c r="B29" s="9"/>
      <c r="C29" t="s">
        <v>63</v>
      </c>
    </row>
    <row r="30" spans="2:7">
      <c r="B30" s="9"/>
      <c r="C30" t="s">
        <v>60</v>
      </c>
    </row>
    <row r="31" spans="2:7">
      <c r="B31" s="9"/>
      <c r="C31" t="s">
        <v>68</v>
      </c>
    </row>
    <row r="32" spans="2:7">
      <c r="B32" s="9"/>
      <c r="C32" t="s">
        <v>64</v>
      </c>
    </row>
    <row r="33" spans="2:3" ht="15.75" thickBot="1">
      <c r="B33" s="11"/>
      <c r="C33" t="s">
        <v>61</v>
      </c>
    </row>
    <row r="34" spans="2:3" ht="15.75" thickBot="1">
      <c r="B34" s="21">
        <f>IF((B27&gt;1),B27*(B26*(B28+B29+B31+B32))+(B26*B30)+B33,(B26*(B28+B29+B31+B32))+(B26*B30)+B33)</f>
        <v>0</v>
      </c>
      <c r="C34" s="1" t="s">
        <v>3</v>
      </c>
    </row>
    <row r="36" spans="2:3" s="4" customFormat="1">
      <c r="B36" s="6" t="s">
        <v>4</v>
      </c>
    </row>
    <row r="37" spans="2:3">
      <c r="B37" t="s">
        <v>79</v>
      </c>
    </row>
    <row r="38" spans="2:3">
      <c r="B38" s="17"/>
      <c r="C38" t="s">
        <v>69</v>
      </c>
    </row>
    <row r="39" spans="2:3">
      <c r="B39" s="9"/>
      <c r="C39" t="s">
        <v>5</v>
      </c>
    </row>
    <row r="40" spans="2:3">
      <c r="B40" s="9"/>
      <c r="C40" t="s">
        <v>6</v>
      </c>
    </row>
    <row r="41" spans="2:3">
      <c r="B41" s="9"/>
      <c r="C41" t="s">
        <v>7</v>
      </c>
    </row>
    <row r="42" spans="2:3">
      <c r="B42" s="9"/>
      <c r="C42" t="s">
        <v>8</v>
      </c>
    </row>
    <row r="43" spans="2:3">
      <c r="B43" s="9"/>
      <c r="C43" t="s">
        <v>9</v>
      </c>
    </row>
    <row r="44" spans="2:3">
      <c r="B44" s="13">
        <v>0.15</v>
      </c>
      <c r="C44" t="s">
        <v>12</v>
      </c>
    </row>
    <row r="45" spans="2:3" ht="15.75" thickBot="1">
      <c r="B45" s="14">
        <f>B44*(B39+B40+B41+B42+B43)</f>
        <v>0</v>
      </c>
      <c r="C45" t="s">
        <v>83</v>
      </c>
    </row>
    <row r="46" spans="2:3" ht="15.75" thickBot="1">
      <c r="B46" s="20">
        <f>B7*B38*(B39+B40+B41+B42+B43+B45)</f>
        <v>0</v>
      </c>
      <c r="C46" s="1" t="s">
        <v>10</v>
      </c>
    </row>
    <row r="48" spans="2:3" s="4" customFormat="1">
      <c r="B48" s="6" t="s">
        <v>11</v>
      </c>
    </row>
    <row r="49" spans="2:3">
      <c r="B49" t="s">
        <v>80</v>
      </c>
    </row>
    <row r="50" spans="2:3">
      <c r="B50" s="9"/>
      <c r="C50" t="s">
        <v>13</v>
      </c>
    </row>
    <row r="51" spans="2:3">
      <c r="B51" s="9"/>
      <c r="C51" t="s">
        <v>42</v>
      </c>
    </row>
    <row r="52" spans="2:3">
      <c r="B52" s="9"/>
      <c r="C52" t="s">
        <v>14</v>
      </c>
    </row>
    <row r="53" spans="2:3">
      <c r="B53" s="9"/>
      <c r="C53" t="s">
        <v>77</v>
      </c>
    </row>
    <row r="54" spans="2:3">
      <c r="B54" s="9"/>
      <c r="C54" t="s">
        <v>15</v>
      </c>
    </row>
    <row r="55" spans="2:3">
      <c r="B55" s="9"/>
      <c r="C55" t="s">
        <v>16</v>
      </c>
    </row>
    <row r="56" spans="2:3">
      <c r="B56" s="9"/>
      <c r="C56" t="s">
        <v>17</v>
      </c>
    </row>
    <row r="57" spans="2:3">
      <c r="B57" s="10"/>
      <c r="C57" t="s">
        <v>70</v>
      </c>
    </row>
    <row r="58" spans="2:3">
      <c r="B58" s="9"/>
      <c r="C58" t="s">
        <v>47</v>
      </c>
    </row>
    <row r="59" spans="2:3">
      <c r="B59" s="9"/>
      <c r="C59" t="s">
        <v>48</v>
      </c>
    </row>
    <row r="60" spans="2:3">
      <c r="B60" s="9"/>
      <c r="C60" t="s">
        <v>18</v>
      </c>
    </row>
    <row r="61" spans="2:3" ht="15.75" thickBot="1">
      <c r="B61" s="11"/>
      <c r="C61" t="s">
        <v>19</v>
      </c>
    </row>
    <row r="62" spans="2:3" ht="15.75" thickBot="1">
      <c r="B62" s="20">
        <f>B7*(B50+B51+B52+B53+B54+B55+B56+B60+B61+(B57*(B58+B59)))</f>
        <v>0</v>
      </c>
      <c r="C62" s="1" t="s">
        <v>20</v>
      </c>
    </row>
    <row r="64" spans="2:3" s="4" customFormat="1">
      <c r="B64" s="6" t="s">
        <v>21</v>
      </c>
    </row>
    <row r="65" spans="2:8">
      <c r="B65" t="s">
        <v>80</v>
      </c>
    </row>
    <row r="66" spans="2:8">
      <c r="B66" s="9"/>
      <c r="C66" t="s">
        <v>22</v>
      </c>
    </row>
    <row r="67" spans="2:8">
      <c r="B67" s="9"/>
      <c r="C67" t="s">
        <v>23</v>
      </c>
    </row>
    <row r="68" spans="2:8">
      <c r="B68" s="9"/>
      <c r="C68" t="s">
        <v>25</v>
      </c>
    </row>
    <row r="69" spans="2:8">
      <c r="B69" s="9"/>
      <c r="C69" t="s">
        <v>24</v>
      </c>
    </row>
    <row r="70" spans="2:8">
      <c r="B70" s="9"/>
      <c r="C70" t="s">
        <v>17</v>
      </c>
    </row>
    <row r="71" spans="2:8">
      <c r="B71" s="9"/>
      <c r="C71" t="s">
        <v>26</v>
      </c>
    </row>
    <row r="72" spans="2:8">
      <c r="B72" s="9"/>
      <c r="C72" t="s">
        <v>18</v>
      </c>
      <c r="H72" s="23"/>
    </row>
    <row r="73" spans="2:8" ht="15.75" thickBot="1">
      <c r="B73" s="11"/>
      <c r="C73" t="s">
        <v>19</v>
      </c>
      <c r="H73" s="23"/>
    </row>
    <row r="74" spans="2:8" ht="15.75" thickBot="1">
      <c r="B74" s="20">
        <f>B7*(B66+B67+B68+B69+B70+B71+B72+B73)</f>
        <v>0</v>
      </c>
      <c r="C74" s="1" t="s">
        <v>27</v>
      </c>
    </row>
    <row r="76" spans="2:8" s="4" customFormat="1">
      <c r="B76" s="7" t="s">
        <v>28</v>
      </c>
    </row>
    <row r="77" spans="2:8">
      <c r="B77" t="s">
        <v>80</v>
      </c>
    </row>
    <row r="78" spans="2:8">
      <c r="B78" s="9"/>
      <c r="C78" t="s">
        <v>30</v>
      </c>
    </row>
    <row r="79" spans="2:8">
      <c r="B79" s="9"/>
      <c r="C79" t="s">
        <v>31</v>
      </c>
    </row>
    <row r="80" spans="2:8">
      <c r="B80" s="9"/>
      <c r="C80" t="s">
        <v>44</v>
      </c>
    </row>
    <row r="81" spans="2:3">
      <c r="B81" s="9"/>
      <c r="C81" t="s">
        <v>43</v>
      </c>
    </row>
    <row r="82" spans="2:3">
      <c r="B82" s="9"/>
      <c r="C82" t="s">
        <v>38</v>
      </c>
    </row>
    <row r="83" spans="2:3">
      <c r="B83" s="9"/>
      <c r="C83" t="s">
        <v>32</v>
      </c>
    </row>
    <row r="84" spans="2:3">
      <c r="B84" s="22"/>
      <c r="C84" t="s">
        <v>33</v>
      </c>
    </row>
    <row r="85" spans="2:3">
      <c r="B85" s="16"/>
    </row>
    <row r="86" spans="2:3">
      <c r="B86" s="9"/>
      <c r="C86" t="s">
        <v>34</v>
      </c>
    </row>
    <row r="87" spans="2:3">
      <c r="B87" s="9"/>
      <c r="C87" t="s">
        <v>35</v>
      </c>
    </row>
    <row r="88" spans="2:3">
      <c r="B88" s="9"/>
      <c r="C88" t="s">
        <v>36</v>
      </c>
    </row>
    <row r="89" spans="2:3">
      <c r="B89" s="9"/>
      <c r="C89" t="s">
        <v>37</v>
      </c>
    </row>
    <row r="90" spans="2:3">
      <c r="B90" s="16"/>
      <c r="C90" t="s">
        <v>71</v>
      </c>
    </row>
    <row r="91" spans="2:3">
      <c r="B91" s="9"/>
      <c r="C91" t="s">
        <v>72</v>
      </c>
    </row>
    <row r="92" spans="2:3">
      <c r="B92" s="9"/>
      <c r="C92" t="s">
        <v>73</v>
      </c>
    </row>
    <row r="93" spans="2:3">
      <c r="B93" s="9"/>
      <c r="C93" t="s">
        <v>74</v>
      </c>
    </row>
    <row r="94" spans="2:3">
      <c r="B94" s="9"/>
      <c r="C94" t="s">
        <v>75</v>
      </c>
    </row>
    <row r="95" spans="2:3">
      <c r="B95" s="9"/>
      <c r="C95" t="s">
        <v>76</v>
      </c>
    </row>
    <row r="96" spans="2:3">
      <c r="B96" s="9"/>
      <c r="C96" t="s">
        <v>81</v>
      </c>
    </row>
    <row r="97" spans="2:3">
      <c r="B97" s="8"/>
    </row>
    <row r="98" spans="2:3">
      <c r="B98" s="9"/>
      <c r="C98" t="s">
        <v>82</v>
      </c>
    </row>
    <row r="99" spans="2:3" ht="15.75" thickBot="1">
      <c r="B99" s="15"/>
      <c r="C99" t="s">
        <v>39</v>
      </c>
    </row>
    <row r="100" spans="2:3" ht="15.75" thickBot="1">
      <c r="B100" s="20">
        <f>B7*(B78+B79+B80+B81+B82+B83+B84+B86+B87+B88+B90+B91+B92+B93+B94+B95+B96+B89)+(B99*B98)</f>
        <v>0</v>
      </c>
      <c r="C100" s="1" t="s">
        <v>40</v>
      </c>
    </row>
  </sheetData>
  <sheetProtection selectLockedCells="1"/>
  <mergeCells count="1">
    <mergeCell ref="A1:E1"/>
  </mergeCells>
  <pageMargins left="0.7" right="0.7" top="0.75" bottom="0.75" header="0.3" footer="0.3"/>
  <pageSetup scale="85" fitToHeight="2" orientation="portrait" r:id="rId1"/>
  <rowBreaks count="1" manualBreakCount="1">
    <brk id="47" max="16383" man="1"/>
  </row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Trip Choice One</vt:lpstr>
      <vt:lpstr>'Trip Choice One'!Print_Area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Peet</dc:creator>
  <cp:lastModifiedBy>Dave Peet</cp:lastModifiedBy>
  <cp:lastPrinted>2020-12-11T21:47:52Z</cp:lastPrinted>
  <dcterms:created xsi:type="dcterms:W3CDTF">2020-12-11T16:30:37Z</dcterms:created>
  <dcterms:modified xsi:type="dcterms:W3CDTF">2021-03-26T18:11:36Z</dcterms:modified>
</cp:coreProperties>
</file>